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Tabelle1!$A$1:$AE$338</definedName>
    <definedName name="_xlnm.Print_Area" localSheetId="1">Tabelle2!$A$1:$F$48</definedName>
  </definedNames>
  <calcPr calcId="125725"/>
</workbook>
</file>

<file path=xl/calcChain.xml><?xml version="1.0" encoding="utf-8"?>
<calcChain xmlns="http://schemas.openxmlformats.org/spreadsheetml/2006/main">
  <c r="V28" i="1"/>
  <c r="V27"/>
  <c r="N34"/>
  <c r="N35"/>
  <c r="N36"/>
  <c r="N37"/>
  <c r="N38"/>
  <c r="N39"/>
  <c r="N40"/>
  <c r="N41"/>
  <c r="N42"/>
  <c r="N43"/>
  <c r="N44"/>
  <c r="N45"/>
  <c r="N46"/>
  <c r="N47"/>
  <c r="N48"/>
  <c r="N33"/>
  <c r="T4"/>
  <c r="T5"/>
  <c r="T6"/>
  <c r="T7"/>
  <c r="T8"/>
  <c r="T9"/>
  <c r="T10"/>
  <c r="T11"/>
  <c r="T12"/>
  <c r="T13"/>
  <c r="T14"/>
  <c r="T15"/>
  <c r="T16"/>
  <c r="T17"/>
  <c r="T18"/>
  <c r="T19"/>
  <c r="S4"/>
  <c r="S5"/>
  <c r="S6"/>
  <c r="S7"/>
  <c r="S8"/>
  <c r="S9"/>
  <c r="S10"/>
  <c r="S11"/>
  <c r="S12"/>
  <c r="S13"/>
  <c r="S14"/>
  <c r="S15"/>
  <c r="S16"/>
  <c r="S17"/>
  <c r="S18"/>
  <c r="R4"/>
  <c r="R5"/>
  <c r="R6"/>
  <c r="R7"/>
  <c r="R8"/>
  <c r="R9"/>
  <c r="R10"/>
  <c r="R11"/>
  <c r="R12"/>
  <c r="R13"/>
  <c r="R14"/>
  <c r="R15"/>
  <c r="R16"/>
  <c r="R17"/>
  <c r="Q4"/>
  <c r="Q5"/>
  <c r="Q6"/>
  <c r="Q7"/>
  <c r="Q8"/>
  <c r="Q9"/>
  <c r="Q10"/>
  <c r="Q11"/>
  <c r="Q12"/>
  <c r="Q13"/>
  <c r="Q14"/>
  <c r="Q15"/>
  <c r="Q16"/>
  <c r="P4"/>
  <c r="P5"/>
  <c r="P6"/>
  <c r="P7"/>
  <c r="P8"/>
  <c r="P9"/>
  <c r="P10"/>
  <c r="P11"/>
  <c r="P12"/>
  <c r="P13"/>
  <c r="P14"/>
  <c r="P15"/>
  <c r="O4"/>
  <c r="O5"/>
  <c r="O6"/>
  <c r="O7"/>
  <c r="O8"/>
  <c r="O9"/>
  <c r="O10"/>
  <c r="O11"/>
  <c r="O12"/>
  <c r="O13"/>
  <c r="O14"/>
  <c r="N4"/>
  <c r="N5"/>
  <c r="N6"/>
  <c r="N7"/>
  <c r="N8"/>
  <c r="N9"/>
  <c r="N10"/>
  <c r="N11"/>
  <c r="N12"/>
  <c r="N13"/>
  <c r="M4"/>
  <c r="M5"/>
  <c r="M6"/>
  <c r="M7"/>
  <c r="M8"/>
  <c r="M9"/>
  <c r="M10"/>
  <c r="M11"/>
  <c r="M12"/>
  <c r="L4"/>
  <c r="L5"/>
  <c r="L6"/>
  <c r="L7"/>
  <c r="L8"/>
  <c r="L9"/>
  <c r="L10"/>
  <c r="L11"/>
  <c r="K4"/>
  <c r="K5"/>
  <c r="K6"/>
  <c r="K7"/>
  <c r="K8"/>
  <c r="K9"/>
  <c r="K10"/>
  <c r="J4"/>
  <c r="J5"/>
  <c r="J6"/>
  <c r="J7"/>
  <c r="J8"/>
  <c r="J9"/>
  <c r="I4"/>
  <c r="I5"/>
  <c r="I6"/>
  <c r="I7"/>
  <c r="I8"/>
  <c r="H4"/>
  <c r="H5"/>
  <c r="H6"/>
  <c r="H7"/>
  <c r="G4"/>
  <c r="G5"/>
  <c r="G6"/>
  <c r="F4"/>
  <c r="F5"/>
  <c r="E4"/>
  <c r="G3"/>
  <c r="G24" s="1"/>
  <c r="H3"/>
  <c r="I3"/>
  <c r="I24" s="1"/>
  <c r="J3"/>
  <c r="J25" s="1"/>
  <c r="K3"/>
  <c r="K24" s="1"/>
  <c r="L3"/>
  <c r="M3"/>
  <c r="M24" s="1"/>
  <c r="N3"/>
  <c r="N25" s="1"/>
  <c r="O3"/>
  <c r="O24" s="1"/>
  <c r="P3"/>
  <c r="P25" s="1"/>
  <c r="Q3"/>
  <c r="Q24" s="1"/>
  <c r="R3"/>
  <c r="R25" s="1"/>
  <c r="S3"/>
  <c r="S24" s="1"/>
  <c r="T3"/>
  <c r="T25" s="1"/>
  <c r="F3"/>
  <c r="F25" s="1"/>
  <c r="E3"/>
  <c r="E25" s="1"/>
  <c r="V30" l="1"/>
  <c r="L25"/>
  <c r="H25"/>
  <c r="E24"/>
  <c r="S25"/>
  <c r="S27" s="1"/>
  <c r="L47" s="1"/>
  <c r="Q25"/>
  <c r="Q27" s="1"/>
  <c r="L45" s="1"/>
  <c r="O25"/>
  <c r="O27" s="1"/>
  <c r="L43" s="1"/>
  <c r="M25"/>
  <c r="M27" s="1"/>
  <c r="L41" s="1"/>
  <c r="K25"/>
  <c r="K27" s="1"/>
  <c r="L39" s="1"/>
  <c r="I25"/>
  <c r="I27" s="1"/>
  <c r="L37" s="1"/>
  <c r="G25"/>
  <c r="G27" s="1"/>
  <c r="L35" s="1"/>
  <c r="T24"/>
  <c r="T27" s="1"/>
  <c r="L48" s="1"/>
  <c r="R24"/>
  <c r="R27" s="1"/>
  <c r="L46" s="1"/>
  <c r="P24"/>
  <c r="P27" s="1"/>
  <c r="L44" s="1"/>
  <c r="N24"/>
  <c r="N27" s="1"/>
  <c r="L42" s="1"/>
  <c r="L24"/>
  <c r="L27" s="1"/>
  <c r="L40" s="1"/>
  <c r="J24"/>
  <c r="J27" s="1"/>
  <c r="L38" s="1"/>
  <c r="H24"/>
  <c r="H27" s="1"/>
  <c r="L36" s="1"/>
  <c r="F24"/>
  <c r="F27" s="1"/>
  <c r="L34" s="1"/>
  <c r="E27"/>
  <c r="L33" s="1"/>
</calcChain>
</file>

<file path=xl/sharedStrings.xml><?xml version="1.0" encoding="utf-8"?>
<sst xmlns="http://schemas.openxmlformats.org/spreadsheetml/2006/main" count="6" uniqueCount="6">
  <si>
    <t>error relativo</t>
  </si>
  <si>
    <t>r2 max</t>
  </si>
  <si>
    <t>Konz</t>
  </si>
  <si>
    <t>d</t>
  </si>
  <si>
    <t>werte entnommen</t>
  </si>
  <si>
    <t>fehler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</si>
</sst>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508219640861724"/>
                  <c:y val="-8.9467410323709542E-2"/>
                </c:manualLayout>
              </c:layout>
              <c:numFmt formatCode="General" sourceLinked="0"/>
            </c:trendlineLbl>
          </c:trendline>
          <c:xVal>
            <c:numRef>
              <c:f>Tabelle1!$B$3:$B$23</c:f>
              <c:numCache>
                <c:formatCode>General</c:formatCode>
                <c:ptCount val="21"/>
                <c:pt idx="0">
                  <c:v>30800000000000</c:v>
                </c:pt>
                <c:pt idx="1">
                  <c:v>25100000000000</c:v>
                </c:pt>
                <c:pt idx="2">
                  <c:v>25100000000000</c:v>
                </c:pt>
                <c:pt idx="3">
                  <c:v>24100000000000</c:v>
                </c:pt>
                <c:pt idx="4">
                  <c:v>24100000000000</c:v>
                </c:pt>
                <c:pt idx="5">
                  <c:v>22000000000000</c:v>
                </c:pt>
                <c:pt idx="6">
                  <c:v>21200000000000</c:v>
                </c:pt>
                <c:pt idx="7">
                  <c:v>19500000000000</c:v>
                </c:pt>
                <c:pt idx="8">
                  <c:v>17400000000000</c:v>
                </c:pt>
                <c:pt idx="9">
                  <c:v>15100000000000</c:v>
                </c:pt>
                <c:pt idx="10">
                  <c:v>11600000000000</c:v>
                </c:pt>
                <c:pt idx="11">
                  <c:v>10300000000000</c:v>
                </c:pt>
                <c:pt idx="12">
                  <c:v>6730000000000</c:v>
                </c:pt>
                <c:pt idx="13">
                  <c:v>5870000000000</c:v>
                </c:pt>
              </c:numCache>
            </c:numRef>
          </c:xVal>
          <c:yVal>
            <c:numRef>
              <c:f>Tabelle1!$C$3:$C$23</c:f>
              <c:numCache>
                <c:formatCode>General</c:formatCode>
                <c:ptCount val="21"/>
                <c:pt idx="0">
                  <c:v>170.102</c:v>
                </c:pt>
                <c:pt idx="1">
                  <c:v>13.5242</c:v>
                </c:pt>
                <c:pt idx="2">
                  <c:v>13.4748</c:v>
                </c:pt>
                <c:pt idx="3">
                  <c:v>125.35899999999999</c:v>
                </c:pt>
                <c:pt idx="4">
                  <c:v>125.35899999999999</c:v>
                </c:pt>
                <c:pt idx="5">
                  <c:v>69.476600000000005</c:v>
                </c:pt>
                <c:pt idx="6">
                  <c:v>14.035500000000001</c:v>
                </c:pt>
                <c:pt idx="7">
                  <c:v>26.0078</c:v>
                </c:pt>
                <c:pt idx="8">
                  <c:v>2.6124000000000001</c:v>
                </c:pt>
                <c:pt idx="9">
                  <c:v>23.069700000000001</c:v>
                </c:pt>
                <c:pt idx="10">
                  <c:v>12.1889</c:v>
                </c:pt>
                <c:pt idx="11">
                  <c:v>6.6432000000000002</c:v>
                </c:pt>
                <c:pt idx="12">
                  <c:v>10.4064</c:v>
                </c:pt>
                <c:pt idx="13">
                  <c:v>12.331899999999999</c:v>
                </c:pt>
              </c:numCache>
            </c:numRef>
          </c:yVal>
        </c:ser>
        <c:axId val="152014208"/>
        <c:axId val="152012672"/>
      </c:scatterChart>
      <c:valAx>
        <c:axId val="152014208"/>
        <c:scaling>
          <c:orientation val="minMax"/>
        </c:scaling>
        <c:axPos val="b"/>
        <c:numFmt formatCode="General" sourceLinked="1"/>
        <c:tickLblPos val="nextTo"/>
        <c:crossAx val="152012672"/>
        <c:crosses val="autoZero"/>
        <c:crossBetween val="midCat"/>
      </c:valAx>
      <c:valAx>
        <c:axId val="152012672"/>
        <c:scaling>
          <c:orientation val="minMax"/>
        </c:scaling>
        <c:axPos val="l"/>
        <c:majorGridlines/>
        <c:numFmt formatCode="General" sourceLinked="1"/>
        <c:tickLblPos val="nextTo"/>
        <c:crossAx val="1520142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Tabelle1!$K$33:$K$48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xVal>
          <c:yVal>
            <c:numRef>
              <c:f>Tabelle1!$L$33:$L$48</c:f>
              <c:numCache>
                <c:formatCode>General</c:formatCode>
                <c:ptCount val="16"/>
                <c:pt idx="0">
                  <c:v>120.58978965231648</c:v>
                </c:pt>
                <c:pt idx="1">
                  <c:v>137.61649951743357</c:v>
                </c:pt>
                <c:pt idx="2">
                  <c:v>98.76806859265379</c:v>
                </c:pt>
                <c:pt idx="3">
                  <c:v>80.165522241289395</c:v>
                </c:pt>
                <c:pt idx="4">
                  <c:v>75.091351512364341</c:v>
                </c:pt>
                <c:pt idx="5">
                  <c:v>85.756394804206764</c:v>
                </c:pt>
                <c:pt idx="6">
                  <c:v>90.133023845104759</c:v>
                </c:pt>
                <c:pt idx="7">
                  <c:v>101.01256934299063</c:v>
                </c:pt>
                <c:pt idx="8">
                  <c:v>103.8245778776764</c:v>
                </c:pt>
                <c:pt idx="9">
                  <c:v>109.19386399436513</c:v>
                </c:pt>
                <c:pt idx="10">
                  <c:v>115.59823608199918</c:v>
                </c:pt>
                <c:pt idx="11">
                  <c:v>120.16391399185544</c:v>
                </c:pt>
                <c:pt idx="12">
                  <c:v>123.64232328185851</c:v>
                </c:pt>
                <c:pt idx="13">
                  <c:v>130.61822542536464</c:v>
                </c:pt>
                <c:pt idx="14">
                  <c:v>137.21792021481164</c:v>
                </c:pt>
                <c:pt idx="15">
                  <c:v>143.49728492446582</c:v>
                </c:pt>
              </c:numCache>
            </c:numRef>
          </c:yVal>
        </c:ser>
        <c:axId val="120260864"/>
        <c:axId val="120259328"/>
      </c:scatterChart>
      <c:valAx>
        <c:axId val="120260864"/>
        <c:scaling>
          <c:orientation val="minMax"/>
        </c:scaling>
        <c:axPos val="b"/>
        <c:numFmt formatCode="General" sourceLinked="1"/>
        <c:tickLblPos val="nextTo"/>
        <c:crossAx val="120259328"/>
        <c:crosses val="autoZero"/>
        <c:crossBetween val="midCat"/>
      </c:valAx>
      <c:valAx>
        <c:axId val="120259328"/>
        <c:scaling>
          <c:orientation val="minMax"/>
        </c:scaling>
        <c:axPos val="l"/>
        <c:majorGridlines/>
        <c:numFmt formatCode="General" sourceLinked="1"/>
        <c:tickLblPos val="nextTo"/>
        <c:crossAx val="1202608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32</xdr:row>
      <xdr:rowOff>76200</xdr:rowOff>
    </xdr:from>
    <xdr:to>
      <xdr:col>6</xdr:col>
      <xdr:colOff>28575</xdr:colOff>
      <xdr:row>46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48</xdr:row>
      <xdr:rowOff>95250</xdr:rowOff>
    </xdr:from>
    <xdr:to>
      <xdr:col>7</xdr:col>
      <xdr:colOff>180975</xdr:colOff>
      <xdr:row>62</xdr:row>
      <xdr:rowOff>171450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48"/>
  <sheetViews>
    <sheetView tabSelected="1" topLeftCell="A22" workbookViewId="0">
      <selection activeCell="B3" sqref="B3:B16"/>
    </sheetView>
  </sheetViews>
  <sheetFormatPr baseColWidth="10" defaultRowHeight="15"/>
  <cols>
    <col min="5" max="20" width="7.7109375" customWidth="1"/>
  </cols>
  <sheetData>
    <row r="2" spans="1:26">
      <c r="B2" s="3" t="s">
        <v>2</v>
      </c>
      <c r="C2" s="3" t="s">
        <v>3</v>
      </c>
      <c r="D2" s="1"/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/>
    </row>
    <row r="3" spans="1:26">
      <c r="A3">
        <v>75</v>
      </c>
      <c r="B3">
        <v>30800000000000</v>
      </c>
      <c r="C3">
        <v>170.102</v>
      </c>
      <c r="D3" s="1"/>
      <c r="E3" s="1">
        <f>$C3</f>
        <v>170.102</v>
      </c>
      <c r="F3" s="1">
        <f>$C3</f>
        <v>170.102</v>
      </c>
      <c r="G3" s="1">
        <f t="shared" ref="G3:U18" si="0">$C3</f>
        <v>170.102</v>
      </c>
      <c r="H3" s="1">
        <f t="shared" si="0"/>
        <v>170.102</v>
      </c>
      <c r="I3" s="1">
        <f t="shared" si="0"/>
        <v>170.102</v>
      </c>
      <c r="J3" s="1">
        <f t="shared" si="0"/>
        <v>170.102</v>
      </c>
      <c r="K3" s="1">
        <f t="shared" si="0"/>
        <v>170.102</v>
      </c>
      <c r="L3" s="1">
        <f t="shared" si="0"/>
        <v>170.102</v>
      </c>
      <c r="M3" s="1">
        <f t="shared" si="0"/>
        <v>170.102</v>
      </c>
      <c r="N3" s="1">
        <f t="shared" si="0"/>
        <v>170.102</v>
      </c>
      <c r="O3" s="1">
        <f t="shared" si="0"/>
        <v>170.102</v>
      </c>
      <c r="P3" s="1">
        <f t="shared" si="0"/>
        <v>170.102</v>
      </c>
      <c r="Q3" s="1">
        <f t="shared" si="0"/>
        <v>170.102</v>
      </c>
      <c r="R3" s="1">
        <f t="shared" si="0"/>
        <v>170.102</v>
      </c>
      <c r="S3" s="1">
        <f t="shared" si="0"/>
        <v>170.102</v>
      </c>
      <c r="T3" s="1">
        <f t="shared" si="0"/>
        <v>170.102</v>
      </c>
      <c r="U3" s="1"/>
      <c r="V3">
        <v>25.429300000000001</v>
      </c>
      <c r="X3">
        <v>75</v>
      </c>
      <c r="Y3">
        <v>30800000000000</v>
      </c>
      <c r="Z3">
        <v>170.102</v>
      </c>
    </row>
    <row r="4" spans="1:26">
      <c r="A4">
        <v>76</v>
      </c>
      <c r="B4">
        <v>25100000000000</v>
      </c>
      <c r="C4">
        <v>13.5242</v>
      </c>
      <c r="D4" s="1"/>
      <c r="E4" s="1">
        <f>$C4</f>
        <v>13.5242</v>
      </c>
      <c r="F4" s="1">
        <f t="shared" ref="F4:F6" si="1">$C4</f>
        <v>13.5242</v>
      </c>
      <c r="G4" s="1">
        <f t="shared" si="0"/>
        <v>13.5242</v>
      </c>
      <c r="H4" s="1">
        <f t="shared" si="0"/>
        <v>13.5242</v>
      </c>
      <c r="I4" s="1">
        <f t="shared" si="0"/>
        <v>13.5242</v>
      </c>
      <c r="J4" s="1">
        <f t="shared" si="0"/>
        <v>13.5242</v>
      </c>
      <c r="K4" s="1">
        <f t="shared" si="0"/>
        <v>13.5242</v>
      </c>
      <c r="L4" s="1">
        <f t="shared" si="0"/>
        <v>13.5242</v>
      </c>
      <c r="M4" s="1">
        <f t="shared" si="0"/>
        <v>13.5242</v>
      </c>
      <c r="N4" s="1">
        <f t="shared" si="0"/>
        <v>13.5242</v>
      </c>
      <c r="O4" s="1">
        <f t="shared" si="0"/>
        <v>13.5242</v>
      </c>
      <c r="P4" s="1">
        <f t="shared" si="0"/>
        <v>13.5242</v>
      </c>
      <c r="Q4" s="1">
        <f t="shared" si="0"/>
        <v>13.5242</v>
      </c>
      <c r="R4" s="1">
        <f t="shared" si="0"/>
        <v>13.5242</v>
      </c>
      <c r="S4" s="1">
        <f t="shared" si="0"/>
        <v>13.5242</v>
      </c>
      <c r="T4" s="1">
        <f t="shared" si="0"/>
        <v>13.5242</v>
      </c>
      <c r="U4" s="1"/>
      <c r="V4">
        <v>25.349299999999999</v>
      </c>
      <c r="X4">
        <v>76</v>
      </c>
      <c r="Y4">
        <v>25100000000000</v>
      </c>
      <c r="Z4">
        <v>13.5242</v>
      </c>
    </row>
    <row r="5" spans="1:26">
      <c r="A5">
        <v>76</v>
      </c>
      <c r="B5">
        <v>25100000000000</v>
      </c>
      <c r="C5">
        <v>13.4748</v>
      </c>
      <c r="D5" s="1"/>
      <c r="E5" s="1"/>
      <c r="F5" s="1">
        <f t="shared" si="1"/>
        <v>13.4748</v>
      </c>
      <c r="G5" s="1">
        <f t="shared" si="0"/>
        <v>13.4748</v>
      </c>
      <c r="H5" s="1">
        <f t="shared" si="0"/>
        <v>13.4748</v>
      </c>
      <c r="I5" s="1">
        <f t="shared" si="0"/>
        <v>13.4748</v>
      </c>
      <c r="J5" s="1">
        <f t="shared" si="0"/>
        <v>13.4748</v>
      </c>
      <c r="K5" s="1">
        <f t="shared" si="0"/>
        <v>13.4748</v>
      </c>
      <c r="L5" s="1">
        <f t="shared" si="0"/>
        <v>13.4748</v>
      </c>
      <c r="M5" s="1">
        <f t="shared" si="0"/>
        <v>13.4748</v>
      </c>
      <c r="N5" s="1">
        <f t="shared" si="0"/>
        <v>13.4748</v>
      </c>
      <c r="O5" s="1">
        <f t="shared" si="0"/>
        <v>13.4748</v>
      </c>
      <c r="P5" s="1">
        <f t="shared" si="0"/>
        <v>13.4748</v>
      </c>
      <c r="Q5" s="1">
        <f t="shared" si="0"/>
        <v>13.4748</v>
      </c>
      <c r="R5" s="1">
        <f t="shared" si="0"/>
        <v>13.4748</v>
      </c>
      <c r="S5" s="1">
        <f t="shared" si="0"/>
        <v>13.4748</v>
      </c>
      <c r="T5" s="1">
        <f t="shared" si="0"/>
        <v>13.4748</v>
      </c>
      <c r="U5" s="1"/>
      <c r="V5">
        <v>25.931100000000001</v>
      </c>
      <c r="X5">
        <v>76</v>
      </c>
      <c r="Y5">
        <v>25100000000000</v>
      </c>
      <c r="Z5">
        <v>13.4748</v>
      </c>
    </row>
    <row r="6" spans="1:26">
      <c r="A6">
        <v>73</v>
      </c>
      <c r="B6">
        <v>24100000000000</v>
      </c>
      <c r="C6">
        <v>125.35899999999999</v>
      </c>
      <c r="D6" s="1"/>
      <c r="E6" s="1"/>
      <c r="F6" s="1"/>
      <c r="G6" s="1">
        <f t="shared" si="0"/>
        <v>125.35899999999999</v>
      </c>
      <c r="H6" s="1">
        <f t="shared" si="0"/>
        <v>125.35899999999999</v>
      </c>
      <c r="I6" s="1">
        <f t="shared" si="0"/>
        <v>125.35899999999999</v>
      </c>
      <c r="J6" s="1">
        <f t="shared" si="0"/>
        <v>125.35899999999999</v>
      </c>
      <c r="K6" s="1">
        <f t="shared" si="0"/>
        <v>125.35899999999999</v>
      </c>
      <c r="L6" s="1">
        <f t="shared" si="0"/>
        <v>125.35899999999999</v>
      </c>
      <c r="M6" s="1">
        <f t="shared" si="0"/>
        <v>125.35899999999999</v>
      </c>
      <c r="N6" s="1">
        <f t="shared" si="0"/>
        <v>125.35899999999999</v>
      </c>
      <c r="O6" s="1">
        <f t="shared" si="0"/>
        <v>125.35899999999999</v>
      </c>
      <c r="P6" s="1">
        <f t="shared" si="0"/>
        <v>125.35899999999999</v>
      </c>
      <c r="Q6" s="1">
        <f t="shared" si="0"/>
        <v>125.35899999999999</v>
      </c>
      <c r="R6" s="1">
        <f t="shared" si="0"/>
        <v>125.35899999999999</v>
      </c>
      <c r="S6" s="1">
        <f t="shared" si="0"/>
        <v>125.35899999999999</v>
      </c>
      <c r="T6" s="1">
        <f t="shared" si="0"/>
        <v>125.35899999999999</v>
      </c>
      <c r="U6" s="1"/>
      <c r="V6">
        <v>23.626100000000001</v>
      </c>
      <c r="X6">
        <v>73</v>
      </c>
      <c r="Y6">
        <v>24100000000000</v>
      </c>
      <c r="Z6">
        <v>125.35899999999999</v>
      </c>
    </row>
    <row r="7" spans="1:26">
      <c r="A7">
        <v>73</v>
      </c>
      <c r="B7">
        <v>24100000000000</v>
      </c>
      <c r="C7">
        <v>125.35899999999999</v>
      </c>
      <c r="D7" s="1"/>
      <c r="E7" s="1"/>
      <c r="F7" s="1"/>
      <c r="G7" s="1"/>
      <c r="H7" s="1">
        <f t="shared" si="0"/>
        <v>125.35899999999999</v>
      </c>
      <c r="I7" s="1">
        <f t="shared" si="0"/>
        <v>125.35899999999999</v>
      </c>
      <c r="J7" s="1">
        <f t="shared" si="0"/>
        <v>125.35899999999999</v>
      </c>
      <c r="K7" s="1">
        <f t="shared" si="0"/>
        <v>125.35899999999999</v>
      </c>
      <c r="L7" s="1">
        <f t="shared" si="0"/>
        <v>125.35899999999999</v>
      </c>
      <c r="M7" s="1">
        <f t="shared" si="0"/>
        <v>125.35899999999999</v>
      </c>
      <c r="N7" s="1">
        <f t="shared" si="0"/>
        <v>125.35899999999999</v>
      </c>
      <c r="O7" s="1">
        <f t="shared" si="0"/>
        <v>125.35899999999999</v>
      </c>
      <c r="P7" s="1">
        <f t="shared" si="0"/>
        <v>125.35899999999999</v>
      </c>
      <c r="Q7" s="1">
        <f t="shared" si="0"/>
        <v>125.35899999999999</v>
      </c>
      <c r="R7" s="1">
        <f t="shared" si="0"/>
        <v>125.35899999999999</v>
      </c>
      <c r="S7" s="1">
        <f t="shared" si="0"/>
        <v>125.35899999999999</v>
      </c>
      <c r="T7" s="1">
        <f t="shared" si="0"/>
        <v>125.35899999999999</v>
      </c>
      <c r="U7" s="1"/>
      <c r="V7">
        <v>22.786899999999999</v>
      </c>
      <c r="X7">
        <v>73</v>
      </c>
      <c r="Y7">
        <v>24100000000000</v>
      </c>
      <c r="Z7">
        <v>125.35899999999999</v>
      </c>
    </row>
    <row r="8" spans="1:26">
      <c r="A8">
        <v>72</v>
      </c>
      <c r="B8">
        <v>22000000000000</v>
      </c>
      <c r="C8">
        <v>69.476600000000005</v>
      </c>
      <c r="D8" s="1"/>
      <c r="E8" s="1"/>
      <c r="F8" s="1"/>
      <c r="H8" s="1"/>
      <c r="I8" s="1">
        <f t="shared" si="0"/>
        <v>69.476600000000005</v>
      </c>
      <c r="J8" s="1">
        <f t="shared" si="0"/>
        <v>69.476600000000005</v>
      </c>
      <c r="K8" s="1">
        <f t="shared" si="0"/>
        <v>69.476600000000005</v>
      </c>
      <c r="L8" s="1">
        <f t="shared" si="0"/>
        <v>69.476600000000005</v>
      </c>
      <c r="M8" s="1">
        <f t="shared" si="0"/>
        <v>69.476600000000005</v>
      </c>
      <c r="N8" s="1">
        <f t="shared" si="0"/>
        <v>69.476600000000005</v>
      </c>
      <c r="O8" s="1">
        <f t="shared" si="0"/>
        <v>69.476600000000005</v>
      </c>
      <c r="P8" s="1">
        <f t="shared" si="0"/>
        <v>69.476600000000005</v>
      </c>
      <c r="Q8" s="1">
        <f t="shared" si="0"/>
        <v>69.476600000000005</v>
      </c>
      <c r="R8" s="1">
        <f t="shared" si="0"/>
        <v>69.476600000000005</v>
      </c>
      <c r="S8" s="1">
        <f t="shared" si="0"/>
        <v>69.476600000000005</v>
      </c>
      <c r="T8" s="1">
        <f t="shared" si="0"/>
        <v>69.476600000000005</v>
      </c>
      <c r="U8" s="1"/>
      <c r="V8">
        <v>23.494499999999999</v>
      </c>
      <c r="X8">
        <v>72</v>
      </c>
      <c r="Y8">
        <v>22000000000000</v>
      </c>
      <c r="Z8">
        <v>69.476600000000005</v>
      </c>
    </row>
    <row r="9" spans="1:26">
      <c r="A9">
        <v>77</v>
      </c>
      <c r="B9">
        <v>21200000000000</v>
      </c>
      <c r="C9">
        <v>14.035500000000001</v>
      </c>
      <c r="D9" s="1"/>
      <c r="E9" s="1"/>
      <c r="F9" s="1"/>
      <c r="I9" s="1"/>
      <c r="J9" s="1">
        <f t="shared" si="0"/>
        <v>14.035500000000001</v>
      </c>
      <c r="K9" s="1">
        <f t="shared" si="0"/>
        <v>14.035500000000001</v>
      </c>
      <c r="L9" s="1">
        <f t="shared" si="0"/>
        <v>14.035500000000001</v>
      </c>
      <c r="M9" s="1">
        <f t="shared" si="0"/>
        <v>14.035500000000001</v>
      </c>
      <c r="N9" s="1">
        <f t="shared" si="0"/>
        <v>14.035500000000001</v>
      </c>
      <c r="O9" s="1">
        <f t="shared" si="0"/>
        <v>14.035500000000001</v>
      </c>
      <c r="P9" s="1">
        <f t="shared" si="0"/>
        <v>14.035500000000001</v>
      </c>
      <c r="Q9" s="1">
        <f t="shared" si="0"/>
        <v>14.035500000000001</v>
      </c>
      <c r="R9" s="1">
        <f t="shared" si="0"/>
        <v>14.035500000000001</v>
      </c>
      <c r="S9" s="1">
        <f t="shared" si="0"/>
        <v>14.035500000000001</v>
      </c>
      <c r="T9" s="1">
        <f t="shared" si="0"/>
        <v>14.035500000000001</v>
      </c>
      <c r="U9" s="1"/>
      <c r="V9">
        <v>24.5763</v>
      </c>
      <c r="X9">
        <v>77</v>
      </c>
      <c r="Y9">
        <v>21200000000000</v>
      </c>
      <c r="Z9">
        <v>14.035500000000001</v>
      </c>
    </row>
    <row r="10" spans="1:26">
      <c r="A10">
        <v>71</v>
      </c>
      <c r="B10">
        <v>19500000000000</v>
      </c>
      <c r="C10">
        <v>26.0078</v>
      </c>
      <c r="D10" s="1"/>
      <c r="E10" s="1"/>
      <c r="F10" s="1"/>
      <c r="J10" s="1"/>
      <c r="K10" s="1">
        <f t="shared" si="0"/>
        <v>26.0078</v>
      </c>
      <c r="L10" s="1">
        <f t="shared" si="0"/>
        <v>26.0078</v>
      </c>
      <c r="M10" s="1">
        <f t="shared" si="0"/>
        <v>26.0078</v>
      </c>
      <c r="N10" s="1">
        <f t="shared" si="0"/>
        <v>26.0078</v>
      </c>
      <c r="O10" s="1">
        <f t="shared" si="0"/>
        <v>26.0078</v>
      </c>
      <c r="P10" s="1">
        <f t="shared" si="0"/>
        <v>26.0078</v>
      </c>
      <c r="Q10" s="1">
        <f t="shared" si="0"/>
        <v>26.0078</v>
      </c>
      <c r="R10" s="1">
        <f t="shared" si="0"/>
        <v>26.0078</v>
      </c>
      <c r="S10" s="1">
        <f t="shared" si="0"/>
        <v>26.0078</v>
      </c>
      <c r="T10" s="1">
        <f t="shared" si="0"/>
        <v>26.0078</v>
      </c>
      <c r="U10" s="1"/>
      <c r="V10">
        <v>23.727900000000002</v>
      </c>
      <c r="X10">
        <v>71</v>
      </c>
      <c r="Y10">
        <v>19500000000000</v>
      </c>
      <c r="Z10">
        <v>26.0078</v>
      </c>
    </row>
    <row r="11" spans="1:26">
      <c r="A11">
        <v>70</v>
      </c>
      <c r="B11">
        <v>17400000000000</v>
      </c>
      <c r="C11">
        <v>2.6124000000000001</v>
      </c>
      <c r="D11" s="1"/>
      <c r="E11" s="1"/>
      <c r="F11" s="1"/>
      <c r="J11" s="2"/>
      <c r="K11" s="1"/>
      <c r="L11" s="1">
        <f t="shared" si="0"/>
        <v>2.6124000000000001</v>
      </c>
      <c r="M11" s="1">
        <f t="shared" si="0"/>
        <v>2.6124000000000001</v>
      </c>
      <c r="N11" s="1">
        <f t="shared" si="0"/>
        <v>2.6124000000000001</v>
      </c>
      <c r="O11" s="1">
        <f t="shared" si="0"/>
        <v>2.6124000000000001</v>
      </c>
      <c r="P11" s="1">
        <f t="shared" si="0"/>
        <v>2.6124000000000001</v>
      </c>
      <c r="Q11" s="1">
        <f t="shared" si="0"/>
        <v>2.6124000000000001</v>
      </c>
      <c r="R11" s="1">
        <f t="shared" si="0"/>
        <v>2.6124000000000001</v>
      </c>
      <c r="S11" s="1">
        <f t="shared" si="0"/>
        <v>2.6124000000000001</v>
      </c>
      <c r="T11" s="1">
        <f t="shared" si="0"/>
        <v>2.6124000000000001</v>
      </c>
      <c r="U11" s="1"/>
      <c r="V11">
        <v>23.253499999999999</v>
      </c>
      <c r="X11">
        <v>70</v>
      </c>
      <c r="Y11">
        <v>17400000000000</v>
      </c>
      <c r="Z11">
        <v>2.6124000000000001</v>
      </c>
    </row>
    <row r="12" spans="1:26">
      <c r="A12">
        <v>69</v>
      </c>
      <c r="B12">
        <v>15100000000000</v>
      </c>
      <c r="C12">
        <v>23.069700000000001</v>
      </c>
      <c r="D12" s="1"/>
      <c r="E12" s="1"/>
      <c r="F12" s="1"/>
      <c r="J12" s="2"/>
      <c r="K12" s="2"/>
      <c r="L12" s="1"/>
      <c r="M12" s="1">
        <f t="shared" si="0"/>
        <v>23.069700000000001</v>
      </c>
      <c r="N12" s="1">
        <f t="shared" si="0"/>
        <v>23.069700000000001</v>
      </c>
      <c r="O12" s="1">
        <f t="shared" si="0"/>
        <v>23.069700000000001</v>
      </c>
      <c r="P12" s="1">
        <f t="shared" si="0"/>
        <v>23.069700000000001</v>
      </c>
      <c r="Q12" s="1">
        <f t="shared" si="0"/>
        <v>23.069700000000001</v>
      </c>
      <c r="R12" s="1">
        <f t="shared" si="0"/>
        <v>23.069700000000001</v>
      </c>
      <c r="S12" s="1">
        <f t="shared" si="0"/>
        <v>23.069700000000001</v>
      </c>
      <c r="T12" s="1">
        <f t="shared" si="0"/>
        <v>23.069700000000001</v>
      </c>
      <c r="U12" s="1"/>
      <c r="V12">
        <v>25.3035</v>
      </c>
      <c r="X12">
        <v>69</v>
      </c>
      <c r="Y12">
        <v>15100000000000</v>
      </c>
      <c r="Z12">
        <v>23.069700000000001</v>
      </c>
    </row>
    <row r="13" spans="1:26">
      <c r="A13">
        <v>68</v>
      </c>
      <c r="B13">
        <v>11600000000000</v>
      </c>
      <c r="C13">
        <v>12.1889</v>
      </c>
      <c r="D13" s="1"/>
      <c r="E13" s="1"/>
      <c r="F13" s="1"/>
      <c r="J13" s="2"/>
      <c r="K13" s="2"/>
      <c r="L13" s="2"/>
      <c r="M13" s="1"/>
      <c r="N13" s="1">
        <f t="shared" si="0"/>
        <v>12.1889</v>
      </c>
      <c r="O13" s="1">
        <f t="shared" si="0"/>
        <v>12.1889</v>
      </c>
      <c r="P13" s="1">
        <f t="shared" si="0"/>
        <v>12.1889</v>
      </c>
      <c r="Q13" s="1">
        <f t="shared" si="0"/>
        <v>12.1889</v>
      </c>
      <c r="R13" s="1">
        <f t="shared" si="0"/>
        <v>12.1889</v>
      </c>
      <c r="S13" s="1">
        <f t="shared" si="0"/>
        <v>12.1889</v>
      </c>
      <c r="T13" s="1">
        <f t="shared" si="0"/>
        <v>12.1889</v>
      </c>
      <c r="U13" s="1"/>
      <c r="V13">
        <v>23.647099999999998</v>
      </c>
      <c r="X13">
        <v>68</v>
      </c>
      <c r="Y13">
        <v>11600000000000</v>
      </c>
      <c r="Z13">
        <v>12.1889</v>
      </c>
    </row>
    <row r="14" spans="1:26">
      <c r="A14">
        <v>67</v>
      </c>
      <c r="B14">
        <v>10300000000000</v>
      </c>
      <c r="C14">
        <v>6.6432000000000002</v>
      </c>
      <c r="D14" s="1"/>
      <c r="E14" s="1"/>
      <c r="F14" s="1"/>
      <c r="J14" s="2"/>
      <c r="K14" s="2"/>
      <c r="L14" s="2"/>
      <c r="N14" s="1"/>
      <c r="O14" s="1">
        <f t="shared" si="0"/>
        <v>6.6432000000000002</v>
      </c>
      <c r="P14" s="1">
        <f t="shared" si="0"/>
        <v>6.6432000000000002</v>
      </c>
      <c r="Q14" s="1">
        <f t="shared" si="0"/>
        <v>6.6432000000000002</v>
      </c>
      <c r="R14" s="1">
        <f t="shared" si="0"/>
        <v>6.6432000000000002</v>
      </c>
      <c r="S14" s="1">
        <f t="shared" si="0"/>
        <v>6.6432000000000002</v>
      </c>
      <c r="T14" s="1">
        <f t="shared" si="0"/>
        <v>6.6432000000000002</v>
      </c>
      <c r="U14" s="1"/>
      <c r="V14">
        <v>24.437200000000001</v>
      </c>
      <c r="X14">
        <v>67</v>
      </c>
      <c r="Y14">
        <v>10300000000000</v>
      </c>
      <c r="Z14">
        <v>6.6432000000000002</v>
      </c>
    </row>
    <row r="15" spans="1:26">
      <c r="A15">
        <v>66</v>
      </c>
      <c r="B15">
        <v>6730000000000</v>
      </c>
      <c r="C15">
        <v>10.4064</v>
      </c>
      <c r="D15" s="1"/>
      <c r="E15" s="1"/>
      <c r="F15" s="1"/>
      <c r="J15" s="2"/>
      <c r="K15" s="2"/>
      <c r="L15" s="2"/>
      <c r="N15" s="7"/>
      <c r="O15" s="1"/>
      <c r="P15" s="1">
        <f t="shared" si="0"/>
        <v>10.4064</v>
      </c>
      <c r="Q15" s="1">
        <f t="shared" si="0"/>
        <v>10.4064</v>
      </c>
      <c r="R15" s="1">
        <f t="shared" si="0"/>
        <v>10.4064</v>
      </c>
      <c r="S15" s="1">
        <f t="shared" si="0"/>
        <v>10.4064</v>
      </c>
      <c r="T15" s="1">
        <f t="shared" si="0"/>
        <v>10.4064</v>
      </c>
      <c r="U15" s="1"/>
      <c r="V15">
        <v>27.0578</v>
      </c>
      <c r="X15">
        <v>66</v>
      </c>
      <c r="Y15">
        <v>6730000000000</v>
      </c>
      <c r="Z15">
        <v>10.4064</v>
      </c>
    </row>
    <row r="16" spans="1:26">
      <c r="A16">
        <v>65</v>
      </c>
      <c r="B16">
        <v>5870000000000</v>
      </c>
      <c r="C16">
        <v>12.331899999999999</v>
      </c>
      <c r="D16" s="1"/>
      <c r="E16" s="1"/>
      <c r="F16" s="1"/>
      <c r="J16" s="2"/>
      <c r="K16" s="2"/>
      <c r="L16" s="2"/>
      <c r="N16" s="7"/>
      <c r="O16" s="7"/>
      <c r="P16" s="1"/>
      <c r="Q16" s="1">
        <f t="shared" si="0"/>
        <v>12.331899999999999</v>
      </c>
      <c r="R16" s="1">
        <f t="shared" si="0"/>
        <v>12.331899999999999</v>
      </c>
      <c r="S16" s="1">
        <f t="shared" si="0"/>
        <v>12.331899999999999</v>
      </c>
      <c r="T16" s="1">
        <f t="shared" si="0"/>
        <v>12.331899999999999</v>
      </c>
      <c r="U16" s="1"/>
      <c r="V16">
        <v>28.298500000000001</v>
      </c>
      <c r="X16">
        <v>65</v>
      </c>
      <c r="Y16">
        <v>5870000000000</v>
      </c>
      <c r="Z16">
        <v>12.331899999999999</v>
      </c>
    </row>
    <row r="17" spans="4:22">
      <c r="D17" s="1"/>
      <c r="E17" s="1"/>
      <c r="F17" s="1"/>
      <c r="J17" s="2"/>
      <c r="K17" s="2"/>
      <c r="L17" s="2"/>
      <c r="N17" s="7"/>
      <c r="O17" s="7"/>
      <c r="P17" s="7"/>
      <c r="Q17" s="1"/>
      <c r="R17" s="1">
        <f t="shared" si="0"/>
        <v>0</v>
      </c>
      <c r="S17" s="1">
        <f t="shared" si="0"/>
        <v>0</v>
      </c>
      <c r="T17" s="1">
        <f t="shared" si="0"/>
        <v>0</v>
      </c>
      <c r="U17" s="1"/>
      <c r="V17">
        <v>25.203800000000001</v>
      </c>
    </row>
    <row r="18" spans="4:22">
      <c r="D18" s="1"/>
      <c r="E18" s="1"/>
      <c r="F18" s="1"/>
      <c r="J18" s="2"/>
      <c r="K18" s="2"/>
      <c r="L18" s="2"/>
      <c r="N18" s="7"/>
      <c r="O18" s="7"/>
      <c r="P18" s="7"/>
      <c r="Q18" s="7"/>
      <c r="R18" s="1"/>
      <c r="S18" s="1">
        <f t="shared" si="0"/>
        <v>0</v>
      </c>
      <c r="T18" s="1">
        <f t="shared" si="0"/>
        <v>0</v>
      </c>
      <c r="U18" s="1"/>
      <c r="V18">
        <v>23.4648</v>
      </c>
    </row>
    <row r="19" spans="4:22">
      <c r="D19" s="1"/>
      <c r="E19" s="1"/>
      <c r="F19" s="1"/>
      <c r="J19" s="2"/>
      <c r="K19" s="2"/>
      <c r="L19" s="2"/>
      <c r="N19" s="7"/>
      <c r="O19" s="7"/>
      <c r="P19" s="7"/>
      <c r="Q19" s="7"/>
      <c r="S19" s="1"/>
      <c r="T19" s="1">
        <f t="shared" ref="S19:U21" si="2">$C19</f>
        <v>0</v>
      </c>
      <c r="U19" s="1"/>
      <c r="V19">
        <v>21.985199999999999</v>
      </c>
    </row>
    <row r="20" spans="4:22">
      <c r="D20" s="1"/>
      <c r="E20" s="1"/>
      <c r="F20" s="1"/>
      <c r="J20" s="2"/>
      <c r="K20" s="2"/>
      <c r="L20" s="2"/>
      <c r="T20" s="1"/>
      <c r="U20" s="1"/>
      <c r="V20">
        <v>23.555900000000001</v>
      </c>
    </row>
    <row r="21" spans="4:22">
      <c r="D21" s="1"/>
      <c r="E21" s="1"/>
      <c r="F21" s="1"/>
      <c r="J21" s="2"/>
      <c r="K21" s="2"/>
      <c r="L21" s="2"/>
      <c r="U21" s="1"/>
      <c r="V21">
        <v>20.358699999999999</v>
      </c>
    </row>
    <row r="22" spans="4:22">
      <c r="D22" s="1"/>
      <c r="E22" s="1"/>
      <c r="F22" s="1"/>
      <c r="J22" s="2"/>
      <c r="K22" s="2"/>
      <c r="L22" s="2"/>
    </row>
    <row r="24" spans="4:22">
      <c r="E24">
        <f>AVERAGE(E3:E20)</f>
        <v>91.813100000000006</v>
      </c>
      <c r="F24">
        <f t="shared" ref="F24:T24" si="3">AVERAGE(F3:F20)</f>
        <v>65.700333333333333</v>
      </c>
      <c r="G24">
        <f t="shared" si="3"/>
        <v>80.614999999999995</v>
      </c>
      <c r="H24">
        <f t="shared" si="3"/>
        <v>89.563799999999986</v>
      </c>
      <c r="I24">
        <f t="shared" si="3"/>
        <v>86.215933333333325</v>
      </c>
      <c r="J24">
        <f t="shared" si="3"/>
        <v>75.90444285714284</v>
      </c>
      <c r="K24">
        <f t="shared" si="3"/>
        <v>69.667362499999982</v>
      </c>
      <c r="L24">
        <f t="shared" si="3"/>
        <v>62.216811111111092</v>
      </c>
      <c r="M24">
        <f t="shared" si="3"/>
        <v>58.302099999999982</v>
      </c>
      <c r="N24">
        <f t="shared" si="3"/>
        <v>54.109990909090897</v>
      </c>
      <c r="O24">
        <f t="shared" si="3"/>
        <v>50.154424999999982</v>
      </c>
      <c r="P24">
        <f t="shared" si="3"/>
        <v>47.096884615384596</v>
      </c>
      <c r="Q24">
        <f t="shared" si="3"/>
        <v>44.613671428571415</v>
      </c>
      <c r="R24">
        <f t="shared" si="3"/>
        <v>41.639426666666651</v>
      </c>
      <c r="S24">
        <f t="shared" si="3"/>
        <v>39.036962499999987</v>
      </c>
      <c r="T24">
        <f t="shared" si="3"/>
        <v>36.740670588235282</v>
      </c>
    </row>
    <row r="25" spans="4:22">
      <c r="E25">
        <f>STDEV(E3:E20)</f>
        <v>110.717224163271</v>
      </c>
      <c r="F25">
        <f t="shared" ref="F25:T25" si="4">STDEV(F3:F20)</f>
        <v>90.41449890461891</v>
      </c>
      <c r="G25">
        <f t="shared" si="4"/>
        <v>79.621878495967849</v>
      </c>
      <c r="H25">
        <f t="shared" si="4"/>
        <v>71.799288009143936</v>
      </c>
      <c r="I25">
        <f t="shared" si="4"/>
        <v>64.740709558999029</v>
      </c>
      <c r="J25">
        <f t="shared" si="4"/>
        <v>65.092913690504943</v>
      </c>
      <c r="K25">
        <f t="shared" si="4"/>
        <v>62.793300454380557</v>
      </c>
      <c r="L25">
        <f t="shared" si="4"/>
        <v>62.846799466608587</v>
      </c>
      <c r="M25">
        <f t="shared" si="4"/>
        <v>60.531909218820758</v>
      </c>
      <c r="N25">
        <f t="shared" si="4"/>
        <v>59.084789880636045</v>
      </c>
      <c r="O25">
        <f t="shared" si="4"/>
        <v>57.977630617069195</v>
      </c>
      <c r="P25">
        <f t="shared" si="4"/>
        <v>56.593459922074139</v>
      </c>
      <c r="Q25">
        <f t="shared" si="4"/>
        <v>55.161379855620417</v>
      </c>
      <c r="R25">
        <f t="shared" si="4"/>
        <v>54.388680189296053</v>
      </c>
      <c r="S25">
        <f t="shared" si="4"/>
        <v>53.565708057535915</v>
      </c>
      <c r="T25">
        <f t="shared" si="4"/>
        <v>52.721864757159402</v>
      </c>
    </row>
    <row r="27" spans="4:22">
      <c r="E27">
        <f>E25/E24*100</f>
        <v>120.58978965231648</v>
      </c>
      <c r="F27">
        <f t="shared" ref="F27:T27" si="5">F25/F24*100</f>
        <v>137.61649951743357</v>
      </c>
      <c r="G27">
        <f t="shared" si="5"/>
        <v>98.76806859265379</v>
      </c>
      <c r="H27">
        <f t="shared" si="5"/>
        <v>80.165522241289395</v>
      </c>
      <c r="I27">
        <f t="shared" si="5"/>
        <v>75.091351512364341</v>
      </c>
      <c r="J27">
        <f t="shared" si="5"/>
        <v>85.756394804206764</v>
      </c>
      <c r="K27">
        <f t="shared" si="5"/>
        <v>90.133023845104759</v>
      </c>
      <c r="L27">
        <f t="shared" si="5"/>
        <v>101.01256934299063</v>
      </c>
      <c r="M27">
        <f t="shared" si="5"/>
        <v>103.8245778776764</v>
      </c>
      <c r="N27">
        <f t="shared" si="5"/>
        <v>109.19386399436513</v>
      </c>
      <c r="O27">
        <f t="shared" si="5"/>
        <v>115.59823608199918</v>
      </c>
      <c r="P27">
        <f t="shared" si="5"/>
        <v>120.16391399185544</v>
      </c>
      <c r="Q27">
        <f t="shared" si="5"/>
        <v>123.64232328185851</v>
      </c>
      <c r="R27">
        <f t="shared" si="5"/>
        <v>130.61822542536464</v>
      </c>
      <c r="S27">
        <f t="shared" si="5"/>
        <v>137.21792021481164</v>
      </c>
      <c r="T27">
        <f t="shared" si="5"/>
        <v>143.49728492446582</v>
      </c>
      <c r="V27">
        <f>AVERAGE(V3:V25)</f>
        <v>24.288810526315796</v>
      </c>
    </row>
    <row r="28" spans="4:22">
      <c r="V28">
        <f>STDEV(V3:V25)</f>
        <v>1.79399497301859</v>
      </c>
    </row>
    <row r="30" spans="4:22">
      <c r="V30">
        <f t="shared" ref="V30" si="6">V28/V27*100</f>
        <v>7.3860964540642282</v>
      </c>
    </row>
    <row r="32" spans="4:22">
      <c r="L32" t="s">
        <v>5</v>
      </c>
    </row>
    <row r="33" spans="11:14">
      <c r="K33" s="2">
        <v>2</v>
      </c>
      <c r="L33" s="2">
        <f>E27</f>
        <v>120.58978965231648</v>
      </c>
      <c r="M33">
        <v>0.62250000000000005</v>
      </c>
      <c r="N33">
        <f>M33*10</f>
        <v>6.2250000000000005</v>
      </c>
    </row>
    <row r="34" spans="11:14">
      <c r="K34" s="2">
        <v>3</v>
      </c>
      <c r="L34" s="2">
        <f>F27</f>
        <v>137.61649951743357</v>
      </c>
      <c r="M34">
        <v>0.55169999999999997</v>
      </c>
      <c r="N34">
        <f t="shared" ref="N34:N48" si="7">M34*10</f>
        <v>5.5169999999999995</v>
      </c>
    </row>
    <row r="35" spans="11:14">
      <c r="K35" s="2">
        <v>4</v>
      </c>
      <c r="L35" s="2">
        <f>G27</f>
        <v>98.76806859265379</v>
      </c>
      <c r="M35">
        <v>0.442</v>
      </c>
      <c r="N35">
        <f t="shared" si="7"/>
        <v>4.42</v>
      </c>
    </row>
    <row r="36" spans="11:14">
      <c r="K36" s="2">
        <v>5</v>
      </c>
      <c r="L36" s="2">
        <f>H27</f>
        <v>80.165522241289395</v>
      </c>
      <c r="M36">
        <v>0.5585</v>
      </c>
      <c r="N36">
        <f t="shared" si="7"/>
        <v>5.585</v>
      </c>
    </row>
    <row r="37" spans="11:14">
      <c r="K37" s="2">
        <v>6</v>
      </c>
      <c r="L37" s="2">
        <f>I27</f>
        <v>75.091351512364341</v>
      </c>
      <c r="M37">
        <v>0.67190000000000005</v>
      </c>
      <c r="N37">
        <f t="shared" si="7"/>
        <v>6.7190000000000003</v>
      </c>
    </row>
    <row r="38" spans="11:14">
      <c r="K38" s="2">
        <v>7</v>
      </c>
      <c r="L38" s="2">
        <f>J27</f>
        <v>85.756394804206764</v>
      </c>
      <c r="M38">
        <v>0.8024</v>
      </c>
      <c r="N38">
        <f t="shared" si="7"/>
        <v>8.0240000000000009</v>
      </c>
    </row>
    <row r="39" spans="11:14">
      <c r="K39" s="2">
        <v>8</v>
      </c>
      <c r="L39" s="2">
        <f>K27</f>
        <v>90.133023845104759</v>
      </c>
      <c r="M39">
        <v>0.78769999999999996</v>
      </c>
      <c r="N39">
        <f t="shared" si="7"/>
        <v>7.8769999999999998</v>
      </c>
    </row>
    <row r="40" spans="11:14">
      <c r="K40" s="2">
        <v>9</v>
      </c>
      <c r="L40" s="2">
        <f>L27</f>
        <v>101.01256934299063</v>
      </c>
      <c r="M40">
        <v>0.73480000000000001</v>
      </c>
      <c r="N40">
        <f t="shared" si="7"/>
        <v>7.3479999999999999</v>
      </c>
    </row>
    <row r="41" spans="11:14">
      <c r="K41" s="2">
        <v>10</v>
      </c>
      <c r="L41" s="2">
        <f>M27</f>
        <v>103.8245778776764</v>
      </c>
      <c r="M41">
        <v>0.68320000000000003</v>
      </c>
      <c r="N41">
        <f t="shared" si="7"/>
        <v>6.8320000000000007</v>
      </c>
    </row>
    <row r="42" spans="11:14">
      <c r="K42" s="2">
        <v>11</v>
      </c>
      <c r="L42" s="2">
        <f>N27</f>
        <v>109.19386399436513</v>
      </c>
      <c r="M42">
        <v>0.68730000000000002</v>
      </c>
      <c r="N42">
        <f t="shared" si="7"/>
        <v>6.8730000000000002</v>
      </c>
    </row>
    <row r="43" spans="11:14">
      <c r="K43" s="2">
        <v>12</v>
      </c>
      <c r="L43" s="2">
        <f>O27</f>
        <v>115.59823608199918</v>
      </c>
      <c r="M43">
        <v>0.60289999999999999</v>
      </c>
      <c r="N43">
        <f t="shared" si="7"/>
        <v>6.0289999999999999</v>
      </c>
    </row>
    <row r="44" spans="11:14">
      <c r="K44" s="2">
        <v>13</v>
      </c>
      <c r="L44" s="2">
        <f>P27</f>
        <v>120.16391399185544</v>
      </c>
      <c r="M44">
        <v>0.44600000000000001</v>
      </c>
      <c r="N44">
        <f t="shared" si="7"/>
        <v>4.46</v>
      </c>
    </row>
    <row r="45" spans="11:14">
      <c r="K45" s="2">
        <v>14</v>
      </c>
      <c r="L45" s="2">
        <f>Q27</f>
        <v>123.64232328185851</v>
      </c>
      <c r="M45">
        <v>0.56120000000000003</v>
      </c>
      <c r="N45">
        <f t="shared" si="7"/>
        <v>5.6120000000000001</v>
      </c>
    </row>
    <row r="46" spans="11:14">
      <c r="K46" s="2">
        <v>15</v>
      </c>
      <c r="L46" s="2">
        <f>R27</f>
        <v>130.61822542536464</v>
      </c>
      <c r="M46">
        <v>1.2999999999999999E-3</v>
      </c>
      <c r="N46">
        <f t="shared" si="7"/>
        <v>1.2999999999999999E-2</v>
      </c>
    </row>
    <row r="47" spans="11:14">
      <c r="K47" s="2">
        <v>16</v>
      </c>
      <c r="L47" s="2">
        <f>S27</f>
        <v>137.21792021481164</v>
      </c>
      <c r="M47">
        <v>9.4999999999999998E-3</v>
      </c>
      <c r="N47">
        <f t="shared" si="7"/>
        <v>9.5000000000000001E-2</v>
      </c>
    </row>
    <row r="48" spans="11:14">
      <c r="K48" s="2">
        <v>17</v>
      </c>
      <c r="L48" s="2">
        <f>T27</f>
        <v>143.49728492446582</v>
      </c>
      <c r="N48">
        <f t="shared" si="7"/>
        <v>0</v>
      </c>
    </row>
  </sheetData>
  <sortState ref="X3:Z16">
    <sortCondition descending="1" ref="Y3:Y1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D20"/>
  <sheetViews>
    <sheetView workbookViewId="0">
      <selection activeCell="F19" sqref="F19"/>
    </sheetView>
  </sheetViews>
  <sheetFormatPr baseColWidth="10" defaultRowHeight="15"/>
  <cols>
    <col min="2" max="2" width="12.7109375" bestFit="1" customWidth="1"/>
    <col min="3" max="3" width="17.85546875" bestFit="1" customWidth="1"/>
    <col min="4" max="4" width="12.42578125" customWidth="1"/>
  </cols>
  <sheetData>
    <row r="3" spans="2:4">
      <c r="B3" s="5" t="s">
        <v>0</v>
      </c>
      <c r="C3" s="5" t="s">
        <v>4</v>
      </c>
      <c r="D3" s="5" t="s">
        <v>1</v>
      </c>
    </row>
    <row r="4" spans="2:4">
      <c r="B4" s="6">
        <v>0.41</v>
      </c>
      <c r="C4" s="6">
        <v>2</v>
      </c>
      <c r="D4" s="6">
        <v>0.46129999999999999</v>
      </c>
    </row>
    <row r="5" spans="2:4">
      <c r="B5" s="6">
        <v>8.3000000000000007</v>
      </c>
      <c r="C5" s="6">
        <v>3</v>
      </c>
      <c r="D5" s="6">
        <v>0.45119999999999999</v>
      </c>
    </row>
    <row r="6" spans="2:4">
      <c r="B6" s="6">
        <v>7.39</v>
      </c>
      <c r="C6" s="6">
        <v>4</v>
      </c>
      <c r="D6" s="6">
        <v>0.43669999999999998</v>
      </c>
    </row>
    <row r="7" spans="2:4">
      <c r="B7" s="6">
        <v>6.5</v>
      </c>
      <c r="C7" s="6">
        <v>5</v>
      </c>
      <c r="D7" s="6">
        <v>0.56530000000000002</v>
      </c>
    </row>
    <row r="8" spans="2:4">
      <c r="B8" s="6">
        <v>6.11</v>
      </c>
      <c r="C8" s="6">
        <v>6</v>
      </c>
      <c r="D8" s="6">
        <v>0.53939999999999999</v>
      </c>
    </row>
    <row r="9" spans="2:4">
      <c r="B9" s="6">
        <v>5.5979999999999999</v>
      </c>
      <c r="C9" s="6">
        <v>7</v>
      </c>
      <c r="D9" s="6">
        <v>0.56079999999999997</v>
      </c>
    </row>
    <row r="10" spans="2:4">
      <c r="B10" s="6">
        <v>5.7859999999999996</v>
      </c>
      <c r="C10" s="6">
        <v>8</v>
      </c>
      <c r="D10" s="6">
        <v>0.64759999999999995</v>
      </c>
    </row>
    <row r="11" spans="2:4">
      <c r="B11" s="4">
        <v>7.21</v>
      </c>
      <c r="C11" s="4">
        <v>9</v>
      </c>
      <c r="D11" s="4">
        <v>0.69</v>
      </c>
    </row>
    <row r="12" spans="2:4">
      <c r="B12" s="4">
        <v>7.91</v>
      </c>
      <c r="C12" s="4">
        <v>10</v>
      </c>
      <c r="D12" s="4">
        <v>0.65090000000000003</v>
      </c>
    </row>
    <row r="13" spans="2:4">
      <c r="B13" s="4">
        <v>7.78</v>
      </c>
      <c r="C13" s="4">
        <v>11</v>
      </c>
      <c r="D13" s="4">
        <v>0.53120000000000001</v>
      </c>
    </row>
    <row r="14" spans="2:4">
      <c r="B14" s="4">
        <v>8.4700000000000006</v>
      </c>
      <c r="C14" s="4">
        <v>12</v>
      </c>
      <c r="D14" s="4">
        <v>0.59799999999999998</v>
      </c>
    </row>
    <row r="15" spans="2:4">
      <c r="B15" s="4">
        <v>8.14</v>
      </c>
      <c r="C15" s="4">
        <v>13</v>
      </c>
      <c r="D15" s="4">
        <v>0.59150000000000003</v>
      </c>
    </row>
    <row r="16" spans="2:4">
      <c r="B16" s="4">
        <v>8.94</v>
      </c>
      <c r="C16" s="4">
        <v>14</v>
      </c>
      <c r="D16" s="4">
        <v>0.69840000000000002</v>
      </c>
    </row>
    <row r="17" spans="2:4">
      <c r="B17" s="4">
        <v>8.93</v>
      </c>
      <c r="C17" s="4">
        <v>15</v>
      </c>
      <c r="D17" s="4">
        <v>0.58630000000000004</v>
      </c>
    </row>
    <row r="18" spans="2:4">
      <c r="B18" s="4">
        <v>9</v>
      </c>
      <c r="C18" s="4">
        <v>16</v>
      </c>
      <c r="D18" s="4">
        <v>0.71509999999999996</v>
      </c>
    </row>
    <row r="19" spans="2:4">
      <c r="B19" s="4">
        <v>9.58</v>
      </c>
      <c r="C19" s="4">
        <v>17</v>
      </c>
      <c r="D19" s="4">
        <v>0.99480000000000002</v>
      </c>
    </row>
    <row r="20" spans="2:4">
      <c r="B20" s="4">
        <v>13.06</v>
      </c>
      <c r="C20" s="4">
        <v>18</v>
      </c>
      <c r="D20" s="4">
        <v>1</v>
      </c>
    </row>
  </sheetData>
  <pageMargins left="0.7" right="0.7" top="0.78740157499999996" bottom="0.78740157499999996" header="0.3" footer="0.3"/>
  <pageSetup paperSize="9" orientation="portrait" r:id="rId1"/>
  <legacyDrawing r:id="rId2"/>
  <oleObjects>
    <oleObject progId="SigmaPlotGraphicObject.7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Tabelle2!Druckbereich</vt:lpstr>
    </vt:vector>
  </TitlesOfParts>
  <Company>Universität Bayreuth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2009-06-23T12:02:19Z</cp:lastPrinted>
  <dcterms:created xsi:type="dcterms:W3CDTF">2009-06-23T11:01:01Z</dcterms:created>
  <dcterms:modified xsi:type="dcterms:W3CDTF">2009-06-23T15:08:51Z</dcterms:modified>
</cp:coreProperties>
</file>